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zyna.everson\Desktop\Dokumenty do Rekrutacji Erasmus plus Praktyka\"/>
    </mc:Choice>
  </mc:AlternateContent>
  <xr:revisionPtr revIDLastSave="0" documentId="13_ncr:1_{2F574283-7131-4451-B946-AE9F460DE1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DISTOPUP">Sheet1!$C$4</definedName>
    <definedName name="DISTOPUPSMS">Sheet1!$C$4</definedName>
    <definedName name="ENDDATE">Sheet1!$C$7</definedName>
    <definedName name="GRANTEDDAYS">Sheet1!$C$11</definedName>
    <definedName name="GRANTEDMONTHS">Sheet1!$C$12</definedName>
    <definedName name="GRANTEDREMAININGDAYS">Sheet1!$C$13</definedName>
    <definedName name="MONTHLYBASIC">Sheet1!$C$2</definedName>
    <definedName name="MONTHLYSMPGRANT">Sheet1!$C$10</definedName>
    <definedName name="MONTHLYSMSGRANT">Sheet1!$C$9</definedName>
    <definedName name="NOTGRANTEDDAYS">Sheet1!$C$8</definedName>
    <definedName name="SMPTOPUP">Sheet1!$C$3</definedName>
    <definedName name="SPECIALNEEDS">Sheet1!$C$5</definedName>
    <definedName name="STARTDATE">Sheet1!$C$6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" i="1" l="1"/>
  <c r="C12" i="1" l="1"/>
  <c r="C13" i="1" l="1"/>
  <c r="C15" i="1" s="1"/>
  <c r="C14" i="1" l="1"/>
</calcChain>
</file>

<file path=xl/sharedStrings.xml><?xml version="1.0" encoding="utf-8"?>
<sst xmlns="http://schemas.openxmlformats.org/spreadsheetml/2006/main" count="27" uniqueCount="20">
  <si>
    <t>€/month</t>
  </si>
  <si>
    <t>Top-up for traineeship</t>
  </si>
  <si>
    <t xml:space="preserve">Basic Monthly grant </t>
  </si>
  <si>
    <t xml:space="preserve">Number of interruption days </t>
  </si>
  <si>
    <t xml:space="preserve">Start date </t>
  </si>
  <si>
    <t>End date</t>
  </si>
  <si>
    <t>Total duration in months</t>
  </si>
  <si>
    <t>Total duration in remaining days</t>
  </si>
  <si>
    <t>€</t>
  </si>
  <si>
    <t xml:space="preserve">months </t>
  </si>
  <si>
    <t xml:space="preserve">days </t>
  </si>
  <si>
    <t>Total granted days</t>
  </si>
  <si>
    <t>€/mobility</t>
  </si>
  <si>
    <t>Special needs support</t>
  </si>
  <si>
    <t>Total monthly grant for SMS</t>
  </si>
  <si>
    <t>Total monthly grant for SMP</t>
  </si>
  <si>
    <t>Total grant (SMS)</t>
  </si>
  <si>
    <t>Total grant (SMP)</t>
  </si>
  <si>
    <t>Erasmus+ HE SM grant calculation</t>
  </si>
  <si>
    <t>Top-up for disadvantaged background (SMS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</si>
</sst>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[$€-1]_-;\-* #,##0\ [$€-1]_-;_-* &quot;-&quot;??\ [$€-1]_-;_-@_-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2" fontId="4" fillId="2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horizontal="right" vertical="center" indent="1"/>
    </xf>
    <xf numFmtId="164" fontId="2" fillId="4" borderId="1" xfId="0" applyNumberFormat="1" applyFont="1" applyFill="1" applyBorder="1" applyAlignment="1">
      <alignment horizontal="right" vertical="center" indent="1"/>
    </xf>
    <xf numFmtId="0" fontId="4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6" fillId="3" borderId="1" xfId="0" applyFont="1" applyFill="1" applyBorder="1" applyAlignment="1">
      <alignment horizontal="right" vertical="center" indent="1"/>
    </xf>
    <xf numFmtId="1" fontId="6" fillId="3" borderId="1" xfId="0" applyNumberFormat="1" applyFont="1" applyFill="1" applyBorder="1" applyAlignment="1">
      <alignment horizontal="right" vertical="center" indent="1"/>
    </xf>
    <xf numFmtId="164" fontId="3" fillId="3" borderId="1" xfId="0" applyNumberFormat="1" applyFont="1" applyFill="1" applyBorder="1" applyAlignment="1">
      <alignment horizontal="right" vertical="center" indent="1"/>
    </xf>
    <xf numFmtId="0" fontId="1" fillId="0" borderId="1" xfId="0" applyFont="1" applyBorder="1" applyAlignment="1">
      <alignment vertical="center"/>
    </xf>
    <xf numFmtId="14" fontId="5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76200</xdr:rowOff>
    </xdr:from>
    <xdr:to>
      <xdr:col>0</xdr:col>
      <xdr:colOff>2110740</xdr:colOff>
      <xdr:row>0</xdr:row>
      <xdr:rowOff>657813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76200"/>
          <a:ext cx="1724025" cy="575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zoomScaleNormal="100" workbookViewId="0">
      <pane xSplit="2" ySplit="1" topLeftCell="C5" activePane="bottomRight" state="frozen"/>
      <selection pane="topRight" activeCell="C1" sqref="C1"/>
      <selection pane="bottomLeft" activeCell="A2" sqref="A2"/>
      <selection pane="bottomRight" activeCell="C8" sqref="C8"/>
    </sheetView>
  </sheetViews>
  <sheetFormatPr defaultColWidth="0" defaultRowHeight="32.25" customHeight="1" zeroHeight="1" x14ac:dyDescent="0.25"/>
  <cols>
    <col min="1" max="1" width="49.44140625" customWidth="1"/>
    <col min="2" max="2" width="15.5546875" style="10" customWidth="1"/>
    <col min="3" max="3" width="17.6640625" customWidth="1"/>
    <col min="4" max="16384" width="9.109375" hidden="1"/>
  </cols>
  <sheetData>
    <row r="1" spans="1:3" ht="55.5" customHeight="1" x14ac:dyDescent="0.3">
      <c r="A1" s="1"/>
      <c r="B1" s="9"/>
      <c r="C1" s="2" t="s">
        <v>18</v>
      </c>
    </row>
    <row r="2" spans="1:3" ht="20.25" customHeight="1" x14ac:dyDescent="0.25">
      <c r="A2" s="3" t="s">
        <v>2</v>
      </c>
      <c r="B2" s="8" t="s">
        <v>0</v>
      </c>
      <c r="C2" s="4">
        <v>300</v>
      </c>
    </row>
    <row r="3" spans="1:3" ht="20.25" customHeight="1" x14ac:dyDescent="0.25">
      <c r="A3" s="3" t="s">
        <v>1</v>
      </c>
      <c r="B3" s="8" t="s">
        <v>0</v>
      </c>
      <c r="C3" s="4">
        <v>100</v>
      </c>
    </row>
    <row r="4" spans="1:3" ht="20.25" customHeight="1" x14ac:dyDescent="0.25">
      <c r="A4" s="14" t="s">
        <v>19</v>
      </c>
      <c r="B4" s="8" t="s">
        <v>0</v>
      </c>
      <c r="C4" s="4">
        <v>200</v>
      </c>
    </row>
    <row r="5" spans="1:3" ht="20.25" customHeight="1" x14ac:dyDescent="0.25">
      <c r="A5" s="3" t="s">
        <v>13</v>
      </c>
      <c r="B5" s="8" t="s">
        <v>12</v>
      </c>
      <c r="C5" s="4">
        <v>0</v>
      </c>
    </row>
    <row r="6" spans="1:3" ht="20.25" customHeight="1" x14ac:dyDescent="0.3">
      <c r="A6" s="3" t="s">
        <v>4</v>
      </c>
      <c r="B6" s="8"/>
      <c r="C6" s="15">
        <v>46174</v>
      </c>
    </row>
    <row r="7" spans="1:3" ht="20.25" customHeight="1" x14ac:dyDescent="0.3">
      <c r="A7" s="3" t="s">
        <v>5</v>
      </c>
      <c r="B7" s="8"/>
      <c r="C7" s="15">
        <v>46233</v>
      </c>
    </row>
    <row r="8" spans="1:3" ht="20.25" customHeight="1" x14ac:dyDescent="0.25">
      <c r="A8" s="3" t="s">
        <v>3</v>
      </c>
      <c r="B8" s="8" t="s">
        <v>10</v>
      </c>
      <c r="C8" s="5">
        <v>0</v>
      </c>
    </row>
    <row r="9" spans="1:3" ht="20.25" customHeight="1" x14ac:dyDescent="0.25">
      <c r="A9" s="3" t="s">
        <v>14</v>
      </c>
      <c r="B9" s="8" t="s">
        <v>0</v>
      </c>
      <c r="C9" s="6">
        <v>750</v>
      </c>
    </row>
    <row r="10" spans="1:3" ht="20.25" customHeight="1" x14ac:dyDescent="0.25">
      <c r="A10" s="3" t="s">
        <v>15</v>
      </c>
      <c r="B10" s="8" t="s">
        <v>0</v>
      </c>
      <c r="C10" s="6">
        <v>820</v>
      </c>
    </row>
    <row r="11" spans="1:3" ht="20.25" customHeight="1" x14ac:dyDescent="0.25">
      <c r="A11" s="7" t="s">
        <v>11</v>
      </c>
      <c r="B11" s="8" t="s">
        <v>10</v>
      </c>
      <c r="C11" s="11">
        <f>(YEAR(ENDDATE)-YEAR(STARTDATE))* 360 + (MONTH(ENDDATE)-MONTH(STARTDATE)) * 30 + ( IF( DAY(ENDDATE)=31,30,DAY(ENDDATE)) - IF( DAY(STARTDATE)=31,30,DAY(STARTDATE)) ) + 1</f>
        <v>60</v>
      </c>
    </row>
    <row r="12" spans="1:3" ht="20.25" customHeight="1" x14ac:dyDescent="0.25">
      <c r="A12" s="3" t="s">
        <v>6</v>
      </c>
      <c r="B12" s="8" t="s">
        <v>9</v>
      </c>
      <c r="C12" s="11">
        <f>ROUNDDOWN(GRANTEDDAYS/30,0)</f>
        <v>2</v>
      </c>
    </row>
    <row r="13" spans="1:3" ht="20.25" customHeight="1" x14ac:dyDescent="0.25">
      <c r="A13" s="3" t="s">
        <v>7</v>
      </c>
      <c r="B13" s="8" t="s">
        <v>10</v>
      </c>
      <c r="C13" s="12">
        <f>GRANTEDDAYS-GRANTEDMONTHS*30</f>
        <v>0</v>
      </c>
    </row>
    <row r="14" spans="1:3" ht="20.25" customHeight="1" x14ac:dyDescent="0.25">
      <c r="A14" s="3" t="s">
        <v>16</v>
      </c>
      <c r="B14" s="8" t="s">
        <v>8</v>
      </c>
      <c r="C14" s="13">
        <f>ROUND(GRANTEDMONTHS*MONTHLYSMSGRANT+GRANTEDREMAININGDAYS*MONTHLYSMSGRANT/30-NOTGRANTEDDAYS*MONTHLYSMSGRANT/30, 0)+SPECIALNEEDS</f>
        <v>1500</v>
      </c>
    </row>
    <row r="15" spans="1:3" ht="20.25" customHeight="1" x14ac:dyDescent="0.25">
      <c r="A15" s="3" t="s">
        <v>17</v>
      </c>
      <c r="B15" s="8" t="s">
        <v>8</v>
      </c>
      <c r="C15" s="13">
        <f>ROUND(GRANTEDMONTHS*MONTHLYSMPGRANT+GRANTEDREMAININGDAYS*MONTHLYSMPGRANT/30-NOTGRANTEDDAYS*MONTHLYSMPGRANT/30, 0)+SPECIALNEEDS</f>
        <v>1640</v>
      </c>
    </row>
    <row r="16" spans="1:3" ht="21" hidden="1" customHeight="1" x14ac:dyDescent="0.25"/>
    <row r="17" ht="21" hidden="1" customHeight="1" x14ac:dyDescent="0.25"/>
    <row r="18" ht="21" hidden="1" customHeight="1" x14ac:dyDescent="0.25"/>
    <row r="19" ht="21" hidden="1" customHeight="1" x14ac:dyDescent="0.25"/>
    <row r="20" ht="20.25" hidden="1" customHeight="1" x14ac:dyDescent="0.25"/>
    <row r="21" ht="20.25" hidden="1" customHeight="1" x14ac:dyDescent="0.25"/>
    <row r="22" ht="20.25" hidden="1" customHeight="1" x14ac:dyDescent="0.25"/>
    <row r="23" ht="20.25" hidden="1" customHeight="1" x14ac:dyDescent="0.25"/>
    <row r="24" ht="20.25" hidden="1" customHeight="1" x14ac:dyDescent="0.25"/>
    <row r="25" ht="20.25" hidden="1" customHeight="1" x14ac:dyDescent="0.25"/>
    <row r="26" ht="21" hidden="1" customHeight="1" x14ac:dyDescent="0.25"/>
    <row r="27" ht="21" hidden="1" customHeight="1" x14ac:dyDescent="0.25"/>
    <row r="28" ht="21" hidden="1" customHeight="1" x14ac:dyDescent="0.25"/>
    <row r="29" ht="21" hidden="1" customHeight="1" x14ac:dyDescent="0.25"/>
    <row r="30" ht="21" hidden="1" customHeight="1" x14ac:dyDescent="0.25"/>
    <row r="31" ht="21" hidden="1" customHeight="1" x14ac:dyDescent="0.25"/>
    <row r="32" ht="21" hidden="1" customHeight="1" x14ac:dyDescent="0.25"/>
    <row r="33" ht="21" hidden="1" customHeight="1" x14ac:dyDescent="0.25"/>
    <row r="34" ht="21" hidden="1" customHeight="1" x14ac:dyDescent="0.25"/>
    <row r="35" ht="21" hidden="1" customHeight="1" x14ac:dyDescent="0.25"/>
    <row r="36" ht="21" hidden="1" customHeight="1" x14ac:dyDescent="0.25"/>
    <row r="37" ht="21" hidden="1" customHeight="1" x14ac:dyDescent="0.25"/>
    <row r="38" ht="21" hidden="1" customHeight="1" x14ac:dyDescent="0.25"/>
    <row r="39" ht="21" hidden="1" customHeight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13</vt:i4>
      </vt:variant>
    </vt:vector>
  </HeadingPairs>
  <TitlesOfParts>
    <vt:vector size="14" baseType="lpstr">
      <vt:lpstr>Sheet1</vt:lpstr>
      <vt:lpstr>DISTOPUP</vt:lpstr>
      <vt:lpstr>DISTOPUPSMS</vt:lpstr>
      <vt:lpstr>ENDDATE</vt:lpstr>
      <vt:lpstr>GRANTEDDAYS</vt:lpstr>
      <vt:lpstr>GRANTEDMONTHS</vt:lpstr>
      <vt:lpstr>GRANTEDREMAININGDAYS</vt:lpstr>
      <vt:lpstr>MONTHLYBASIC</vt:lpstr>
      <vt:lpstr>MONTHLYSMPGRANT</vt:lpstr>
      <vt:lpstr>MONTHLYSMSGRANT</vt:lpstr>
      <vt:lpstr>NOTGRANTEDDAYS</vt:lpstr>
      <vt:lpstr>SMPTOPUP</vt:lpstr>
      <vt:lpstr>SPECIALNEEDS</vt:lpstr>
      <vt:lpstr>STARTDATE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DEBIAIS-SAINTON Vanessa (EAC)</dc:creator>
  <cp:lastModifiedBy>Katarzyna Everson</cp:lastModifiedBy>
  <dcterms:created xsi:type="dcterms:W3CDTF">2014-07-24T07:42:21Z</dcterms:created>
  <dcterms:modified xsi:type="dcterms:W3CDTF">2025-10-23T08:30:14Z</dcterms:modified>
</cp:coreProperties>
</file>